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883" activeTab="0"/>
  </bookViews>
  <sheets>
    <sheet name="01.01.15   " sheetId="1" r:id="rId1"/>
  </sheets>
  <definedNames>
    <definedName name="_xlnm.Print_Area" localSheetId="0">'01.01.15   '!$A$1:$F$73</definedName>
  </definedNames>
  <calcPr fullCalcOnLoad="1"/>
</workbook>
</file>

<file path=xl/sharedStrings.xml><?xml version="1.0" encoding="utf-8"?>
<sst xmlns="http://schemas.openxmlformats.org/spreadsheetml/2006/main" count="189" uniqueCount="118">
  <si>
    <t>КТКВ</t>
  </si>
  <si>
    <t xml:space="preserve">Начальник фінансового управління </t>
  </si>
  <si>
    <t>Л.В.Писаренко</t>
  </si>
  <si>
    <t>090412</t>
  </si>
  <si>
    <t>090802</t>
  </si>
  <si>
    <t>091102</t>
  </si>
  <si>
    <t>210110</t>
  </si>
  <si>
    <t>ВСЬОГО</t>
  </si>
  <si>
    <t>грн.</t>
  </si>
  <si>
    <t>130115</t>
  </si>
  <si>
    <t>130202</t>
  </si>
  <si>
    <t>250404</t>
  </si>
  <si>
    <t>180404</t>
  </si>
  <si>
    <t>ІНФОРМАЦІЯ</t>
  </si>
  <si>
    <t>091103</t>
  </si>
  <si>
    <t>091104</t>
  </si>
  <si>
    <t>091106</t>
  </si>
  <si>
    <t>091207</t>
  </si>
  <si>
    <t>Міська програма "Ніжин - дітям"на період до 2016р.</t>
  </si>
  <si>
    <t>100102</t>
  </si>
  <si>
    <t>110104</t>
  </si>
  <si>
    <t>130112</t>
  </si>
  <si>
    <t>150202</t>
  </si>
  <si>
    <t>210105</t>
  </si>
  <si>
    <t>070201</t>
  </si>
  <si>
    <t>2.компенсація по збудованим водогонам</t>
  </si>
  <si>
    <t>3.підписка газет окремим категоріям громадян</t>
  </si>
  <si>
    <t>№ п/п</t>
  </si>
  <si>
    <t>КВК</t>
  </si>
  <si>
    <t>Обсяг фінансування (затверджено  із змінами)</t>
  </si>
  <si>
    <t>03</t>
  </si>
  <si>
    <t>15</t>
  </si>
  <si>
    <t>40</t>
  </si>
  <si>
    <t>24</t>
  </si>
  <si>
    <t>080101</t>
  </si>
  <si>
    <t>080203</t>
  </si>
  <si>
    <t>240601</t>
  </si>
  <si>
    <t xml:space="preserve">КВК   </t>
  </si>
  <si>
    <t>Виконком</t>
  </si>
  <si>
    <t>Управління праці  та  соціального захисту населення</t>
  </si>
  <si>
    <t>Управління  культури  та туризму</t>
  </si>
  <si>
    <t>Управління житлово-комунального господарства та будівництва</t>
  </si>
  <si>
    <t>081009</t>
  </si>
  <si>
    <t>Забезпечення централізованих заходів з лікування хворих  на  цукровий та нецукровий  діабет</t>
  </si>
  <si>
    <t>про  обяг  фінансування  місцевих програм</t>
  </si>
  <si>
    <t>1.матеріальна допомога громадянам міста</t>
  </si>
  <si>
    <t>13</t>
  </si>
  <si>
    <t>Орган з питань фізичної культури та спорту</t>
  </si>
  <si>
    <t>Міська цільова соціальна програма протидії захворюванню на туберкульоз на 2014 рік (з.ф)</t>
  </si>
  <si>
    <t>Міська Програма "Репродуктивне здоров"я нації до 2015 року" на 2014 рік (з.ф.)</t>
  </si>
  <si>
    <t>Міська програма покращення акушерсько-гінекологічної  допомоги  жінкам міста Ніжина на 2014р. (с.ф.)</t>
  </si>
  <si>
    <t>4.компенсаційні  виплати за пільговий  проїзд  окремих категорій громадян</t>
  </si>
  <si>
    <t>Міська  цільова програма «Турбота» на 2014 рік ,  всього (з.ф.)</t>
  </si>
  <si>
    <t>Програма підтримки багатодітних сімей на 2012-2015роки.(з.ф.)</t>
  </si>
  <si>
    <t>Програма соціальної  підтримки сім’ї, дітей та  молоді на 2014 рік</t>
  </si>
  <si>
    <t>Міська "Комплексна програма профілактики правопорушень  на 2013-2015 роки"</t>
  </si>
  <si>
    <t>Програма "Молодь Ніжина" на період до 2015 року</t>
  </si>
  <si>
    <t>Міська програма "Забезпечення рівних прав  та можливостей жінок і чоловіків м. Ніжина на період до 2014 року"</t>
  </si>
  <si>
    <t>Програма виплати  стипендій обдарованій учнівській та студентській молоді міста на 2014 рік</t>
  </si>
  <si>
    <t>100302</t>
  </si>
  <si>
    <t>Міська програма управління та відчуження комунального майна на 2014 рік"</t>
  </si>
  <si>
    <t>150118</t>
  </si>
  <si>
    <t>Міська програма на 2013-2015 роки із забезпечення житлом дітей-сиріт, дітей, позбавлених батьківського піклування та осіб з їх числа (с.ф.)</t>
  </si>
  <si>
    <t>160101</t>
  </si>
  <si>
    <t>Міська програма передачі земельних ділянок у власність або у користування на 2014 рік (з.ф,с.ф)</t>
  </si>
  <si>
    <t>Програма розвитку малого і  середнього  підприємництва  на 2013-2014роки</t>
  </si>
  <si>
    <t>180410</t>
  </si>
  <si>
    <t>Міська програма  "Про  членство  в  Асоціаціях"  на 2014 рік</t>
  </si>
  <si>
    <t>Міська цільова програма розвитку цивільного захисту м.Ніжина на 2014 рік</t>
  </si>
  <si>
    <t>Міська програма "Назустріч людям" на 2014 рік</t>
  </si>
  <si>
    <t>Програма співпраці виконавчого комітету міської ради, місцевих громадських організацій, структурних  утворень політичних партій, органів самоорганізації населеннея та сприяння  розвитку демократизації суспільства у місті Ніжині на   2012-2015 роки</t>
  </si>
  <si>
    <t>Програма  юридичного  обслуговування Ніжинської  міської  ради  та  виконавчого  комітету на  2014  рік</t>
  </si>
  <si>
    <t>Міська цільова програма висвітлення діяльності Ніжинської міської ради та її  виконавчого комітету  на 2014 рік</t>
  </si>
  <si>
    <t>10</t>
  </si>
  <si>
    <t>070101</t>
  </si>
  <si>
    <t>Міська цільова програма розвитку дошкільної освіти на 2011-2017 роки</t>
  </si>
  <si>
    <t xml:space="preserve">Програма «Підвищення якості харчування дітей
 у загальноосвітніх навчальних закладах м. Ніжина, як однієї із складової здоров`єзберігаючих технологій шляхом оновлення  та вдосконалення технологічного обладнання шкільних їдалень на 2013-2014 роки» (с.ф)
</t>
  </si>
  <si>
    <t>Програма розвитку загальноосвітніх навчальних закладів м. Ніжин на 2014 рік</t>
  </si>
  <si>
    <t xml:space="preserve">Міська програма «Забезпечення загальноосвітніх навчальних закладів міста
 ліцензійними електронними засобами навчального призначення та мультимедійним обладнанням на 2011-2016 роки»(с.ф)
</t>
  </si>
  <si>
    <t>070401</t>
  </si>
  <si>
    <t>Міська прогама "Відпочинок та оздоровлення дітей м. Ніжина на 2012-2016 роки"</t>
  </si>
  <si>
    <t>Міська цільова соціальна програма розвитку позашкільної освіти та підтримки обдарованої молоді на період  до 2015 року</t>
  </si>
  <si>
    <t xml:space="preserve">Цільова програма розвитку та реконструкції
Позаміського закладу оздоровлення та відпочинку
ім. Я.П.Батюка на 2014-2017роки. (с.ф.)
</t>
  </si>
  <si>
    <t>130107</t>
  </si>
  <si>
    <t>Програма розвитку дитячих юнацьких  спортивних шкіл міста на 2014 рік</t>
  </si>
  <si>
    <t>Програма розвитку Ніжинської міської громадської організації "Футбольний клуб  "Фрунзівець - Ветеран Ніжин"  на 2014 рік</t>
  </si>
  <si>
    <t>Програма розвитку  Ніжинської міської  громадської  організації "Спортивний клуб "Легіонер",  Ніжинської міської громадської організації «Спортивний клуб єдиноборств «Спарта»на  2014 рік</t>
  </si>
  <si>
    <t>Цільова програма  розвитку Комплексної дитячо-юнацької спортивної школи Ніжинського  місцевого  осередку фізкультурно- спортивного товариства "Спартак" на 2014 рік</t>
  </si>
  <si>
    <t>130203</t>
  </si>
  <si>
    <t>Міська цільова програма по наданню пільг на оплату житлово-комунальних  та інших  послуг на 2014р.(з.ф.)</t>
  </si>
  <si>
    <t>03,15</t>
  </si>
  <si>
    <t>Програма розвитку туризму на 2014 р.</t>
  </si>
  <si>
    <t>03,40</t>
  </si>
  <si>
    <t xml:space="preserve"> Міська цільова Програма «Сприяння створенню та забезпечення функціонування об'єднань співвласників багатоквартирних будинків у  м. Ніжині на 2014  рік» (с.ф.)</t>
  </si>
  <si>
    <t>Міська цільова програма “ Капітальний ремонт ліфтів житлових будинків у 2014 р. ”(с.ф.)</t>
  </si>
  <si>
    <t>Міська цільова  програма "Розвиток безпеки  дорожнього  руху в м.Ніжині на 2014р."(з.ф., с.ф.)</t>
  </si>
  <si>
    <t>Міська цільова програма "Придбання та  влаштування дитячих та  спортивних  майданчиків в мікрорайонах міста у 2014р."     (з.ф. с.ф.)</t>
  </si>
  <si>
    <t>Міська цільова програма «Розвитку та збереження зелених насаджень на 2014 - 2015 роки» (з.ф.)</t>
  </si>
  <si>
    <t xml:space="preserve">Міська цільова програма "Реконструкція та розвиток кладовищ міста на 2014р." (з.ф.)  </t>
  </si>
  <si>
    <t xml:space="preserve">Міська цільова програма «Збереження та відновлення меморіальних пам'яток періоду Великої Вітчизняної війни 1941—1945 років у м. Ніжині на 2014—2019 роки» </t>
  </si>
  <si>
    <t>Міська цільова програма «Удосконалення системи поводження з твердими побутовими відходами м. Ніжина на період 2014р.» (з.ф.)</t>
  </si>
  <si>
    <t>Міська програма громадських оплачуваних робіт на 2014 рік</t>
  </si>
  <si>
    <t xml:space="preserve">Міська цільова Програма «Розробка схем та проектних рішень масового застосування на 2014 р.» </t>
  </si>
  <si>
    <t xml:space="preserve">Міська цільова програма "Забезпечення корегування Генерального плану забудови міста Ніжина на 2014-2015 роки" </t>
  </si>
  <si>
    <t xml:space="preserve">Міська цільова Програма «Розробка енерго- та екологоефективних схем тепло -  водопостачання на 2014 р.» </t>
  </si>
  <si>
    <t>Міська програми  з  охорони життя  людей  на  водних  об’єктах м. Ніжина  на  2014 рік</t>
  </si>
  <si>
    <t>Міська цільова програма «Охорона довкілля та раціональне використання природних ресурсів м. Ніжина на період 2013-2014 рр.»  с.ф.</t>
  </si>
  <si>
    <t>Міська  цільова  програма   «Облаштування квартир мешканців пільгової категорії м. Ніжина та гуртожитку Ніжинського учбово-виробничого підприємства Українське товариство сліпих (УТОС) електробойлерами для підігріву води у 2014 році»</t>
  </si>
  <si>
    <t>03,10</t>
  </si>
  <si>
    <t>091102,    091103,   070201</t>
  </si>
  <si>
    <t>Назва програми, що  фінансується з місцевих бюджетів у 2014 році</t>
  </si>
  <si>
    <t xml:space="preserve">Вик.С.П.Шовкун, Н.Ф. Шубіна  7-17-49 </t>
  </si>
  <si>
    <t xml:space="preserve">м. Ніжина за 2014 р.                         </t>
  </si>
  <si>
    <t>Касові видатки за 2014р.</t>
  </si>
  <si>
    <t>Міська програма медичного забезпечення окремих  груп  дітей та за певними категоріями захворювань у разі амбулаторного лікування на 2014 рік (з.ф.)</t>
  </si>
  <si>
    <t>Програма з виконання  власних повноважень Ніжинської міської ради на 2014 рік (з.ф., с.ф.)</t>
  </si>
  <si>
    <t>Програма   розвитку  культури, мистецтва  і  охорони культурної спадщини  на  2014  рік (з.ф.)</t>
  </si>
  <si>
    <t>Програма розвитку  міського центру "Спорт для всіх" (з.ф.)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</si>
</sst>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#,##0.0"/>
    <numFmt numFmtId="176" formatCode="#,##0_ ;\-#,##0\ "/>
    <numFmt numFmtId="17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2" fontId="7" fillId="0" borderId="10" xfId="6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7" fillId="33" borderId="10" xfId="61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7" fillId="33" borderId="10" xfId="54" applyFont="1" applyFill="1" applyBorder="1" applyAlignment="1">
      <alignment horizontal="left" vertical="center" wrapText="1"/>
      <protection/>
    </xf>
    <xf numFmtId="0" fontId="47" fillId="33" borderId="0" xfId="0" applyFont="1" applyFill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54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48" fillId="33" borderId="12" xfId="54" applyNumberFormat="1" applyFont="1" applyFill="1" applyBorder="1" applyAlignment="1">
      <alignment horizontal="center" vertical="center" wrapText="1"/>
      <protection/>
    </xf>
    <xf numFmtId="49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174" fontId="5" fillId="33" borderId="0" xfId="0" applyNumberFormat="1" applyFont="1" applyFill="1" applyBorder="1" applyAlignment="1">
      <alignment vertical="center" wrapText="1"/>
    </xf>
    <xf numFmtId="172" fontId="47" fillId="0" borderId="10" xfId="61" applyNumberFormat="1" applyFont="1" applyFill="1" applyBorder="1" applyAlignment="1">
      <alignment horizontal="center" vertical="center" wrapText="1"/>
    </xf>
    <xf numFmtId="172" fontId="8" fillId="0" borderId="10" xfId="61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172" fontId="12" fillId="33" borderId="0" xfId="61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 wrapText="1"/>
    </xf>
    <xf numFmtId="2" fontId="11" fillId="33" borderId="0" xfId="0" applyNumberFormat="1" applyFont="1" applyFill="1" applyBorder="1" applyAlignment="1">
      <alignment horizontal="left" vertical="center"/>
    </xf>
    <xf numFmtId="172" fontId="7" fillId="33" borderId="10" xfId="61" applyNumberFormat="1" applyFont="1" applyFill="1" applyBorder="1" applyAlignment="1">
      <alignment horizontal="center" vertical="center"/>
    </xf>
    <xf numFmtId="172" fontId="7" fillId="0" borderId="10" xfId="61" applyNumberFormat="1" applyFont="1" applyFill="1" applyBorder="1" applyAlignment="1">
      <alignment horizontal="center" vertical="center"/>
    </xf>
    <xf numFmtId="172" fontId="9" fillId="0" borderId="10" xfId="61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Normal="166" zoomScaleSheetLayoutView="100" zoomScalePageLayoutView="0" workbookViewId="0" topLeftCell="A67">
      <selection activeCell="D6" sqref="D6"/>
    </sheetView>
  </sheetViews>
  <sheetFormatPr defaultColWidth="9.125" defaultRowHeight="12.75"/>
  <cols>
    <col min="1" max="1" width="4.125" style="19" customWidth="1"/>
    <col min="2" max="2" width="5.00390625" style="20" customWidth="1"/>
    <col min="3" max="3" width="9.125" style="21" customWidth="1"/>
    <col min="4" max="4" width="44.625" style="26" customWidth="1"/>
    <col min="5" max="5" width="14.375" style="21" customWidth="1"/>
    <col min="6" max="6" width="15.00390625" style="19" customWidth="1"/>
    <col min="7" max="7" width="11.125" style="21" bestFit="1" customWidth="1"/>
    <col min="8" max="16384" width="9.125" style="21" customWidth="1"/>
  </cols>
  <sheetData>
    <row r="1" spans="4:6" ht="16.5">
      <c r="D1" s="40" t="s">
        <v>13</v>
      </c>
      <c r="E1" s="40"/>
      <c r="F1" s="40"/>
    </row>
    <row r="2" spans="3:6" ht="19.5" customHeight="1">
      <c r="C2" s="2"/>
      <c r="D2" s="41" t="s">
        <v>44</v>
      </c>
      <c r="E2" s="41"/>
      <c r="F2" s="41"/>
    </row>
    <row r="3" spans="3:6" ht="18.75" customHeight="1">
      <c r="C3" s="3"/>
      <c r="D3" s="42" t="s">
        <v>112</v>
      </c>
      <c r="E3" s="42"/>
      <c r="F3" s="4" t="s">
        <v>8</v>
      </c>
    </row>
    <row r="4" spans="1:6" ht="54" customHeight="1">
      <c r="A4" s="5" t="s">
        <v>27</v>
      </c>
      <c r="B4" s="22" t="s">
        <v>28</v>
      </c>
      <c r="C4" s="5" t="s">
        <v>0</v>
      </c>
      <c r="D4" s="5" t="s">
        <v>110</v>
      </c>
      <c r="E4" s="5" t="s">
        <v>29</v>
      </c>
      <c r="F4" s="5" t="s">
        <v>113</v>
      </c>
    </row>
    <row r="5" spans="1:7" ht="38.25" customHeight="1">
      <c r="A5" s="23">
        <v>1</v>
      </c>
      <c r="B5" s="46" t="s">
        <v>30</v>
      </c>
      <c r="C5" s="46" t="s">
        <v>34</v>
      </c>
      <c r="D5" s="6" t="s">
        <v>114</v>
      </c>
      <c r="E5" s="36">
        <v>120000</v>
      </c>
      <c r="F5" s="36">
        <v>112890</v>
      </c>
      <c r="G5" s="34"/>
    </row>
    <row r="6" spans="1:7" ht="25.5" customHeight="1">
      <c r="A6" s="23">
        <v>2</v>
      </c>
      <c r="B6" s="46" t="s">
        <v>30</v>
      </c>
      <c r="C6" s="46" t="s">
        <v>34</v>
      </c>
      <c r="D6" s="6" t="s">
        <v>48</v>
      </c>
      <c r="E6" s="36">
        <v>140000</v>
      </c>
      <c r="F6" s="36">
        <v>108793</v>
      </c>
      <c r="G6" s="34"/>
    </row>
    <row r="7" spans="1:7" ht="25.5" customHeight="1">
      <c r="A7" s="23">
        <v>3</v>
      </c>
      <c r="B7" s="46" t="s">
        <v>30</v>
      </c>
      <c r="C7" s="46" t="s">
        <v>42</v>
      </c>
      <c r="D7" s="12" t="s">
        <v>43</v>
      </c>
      <c r="E7" s="36">
        <v>240000</v>
      </c>
      <c r="F7" s="36">
        <v>215000</v>
      </c>
      <c r="G7" s="34"/>
    </row>
    <row r="8" spans="1:7" ht="25.5" customHeight="1">
      <c r="A8" s="23">
        <v>3</v>
      </c>
      <c r="B8" s="46" t="s">
        <v>30</v>
      </c>
      <c r="C8" s="46" t="s">
        <v>35</v>
      </c>
      <c r="D8" s="6" t="s">
        <v>49</v>
      </c>
      <c r="E8" s="37">
        <v>53000</v>
      </c>
      <c r="F8" s="37">
        <v>41312</v>
      </c>
      <c r="G8" s="34"/>
    </row>
    <row r="9" spans="1:7" ht="24.75" customHeight="1">
      <c r="A9" s="23">
        <v>4</v>
      </c>
      <c r="B9" s="46" t="s">
        <v>30</v>
      </c>
      <c r="C9" s="46" t="s">
        <v>35</v>
      </c>
      <c r="D9" s="6" t="s">
        <v>50</v>
      </c>
      <c r="E9" s="37">
        <v>500000</v>
      </c>
      <c r="F9" s="37">
        <v>50000</v>
      </c>
      <c r="G9" s="34"/>
    </row>
    <row r="10" spans="1:7" ht="24" customHeight="1">
      <c r="A10" s="43">
        <v>5</v>
      </c>
      <c r="B10" s="8"/>
      <c r="C10" s="46" t="s">
        <v>3</v>
      </c>
      <c r="D10" s="6" t="s">
        <v>52</v>
      </c>
      <c r="E10" s="7">
        <f>E11+E12+E13+E14</f>
        <v>825962</v>
      </c>
      <c r="F10" s="7">
        <f>F11+F12+F13+F14</f>
        <v>741135.9</v>
      </c>
      <c r="G10" s="34"/>
    </row>
    <row r="11" spans="1:7" ht="24" customHeight="1">
      <c r="A11" s="44"/>
      <c r="B11" s="8" t="s">
        <v>30</v>
      </c>
      <c r="C11" s="47"/>
      <c r="D11" s="6" t="s">
        <v>45</v>
      </c>
      <c r="E11" s="7">
        <v>690100</v>
      </c>
      <c r="F11" s="7">
        <v>671295</v>
      </c>
      <c r="G11" s="34"/>
    </row>
    <row r="12" spans="1:7" ht="15" customHeight="1">
      <c r="A12" s="44"/>
      <c r="B12" s="8" t="s">
        <v>30</v>
      </c>
      <c r="C12" s="47"/>
      <c r="D12" s="6" t="s">
        <v>25</v>
      </c>
      <c r="E12" s="7">
        <v>13020</v>
      </c>
      <c r="F12" s="7">
        <v>0</v>
      </c>
      <c r="G12" s="34"/>
    </row>
    <row r="13" spans="1:7" ht="15.75" customHeight="1">
      <c r="A13" s="44"/>
      <c r="B13" s="8" t="s">
        <v>31</v>
      </c>
      <c r="C13" s="47"/>
      <c r="D13" s="6" t="s">
        <v>26</v>
      </c>
      <c r="E13" s="7">
        <v>3442</v>
      </c>
      <c r="F13" s="7">
        <v>3441.9</v>
      </c>
      <c r="G13" s="34"/>
    </row>
    <row r="14" spans="1:7" ht="24.75" customHeight="1">
      <c r="A14" s="45"/>
      <c r="B14" s="8" t="s">
        <v>31</v>
      </c>
      <c r="C14" s="48"/>
      <c r="D14" s="6" t="s">
        <v>51</v>
      </c>
      <c r="E14" s="7">
        <v>119400</v>
      </c>
      <c r="F14" s="7">
        <v>66399</v>
      </c>
      <c r="G14" s="34"/>
    </row>
    <row r="15" spans="1:7" ht="27" customHeight="1">
      <c r="A15" s="10">
        <v>6</v>
      </c>
      <c r="B15" s="8" t="s">
        <v>30</v>
      </c>
      <c r="C15" s="48" t="s">
        <v>3</v>
      </c>
      <c r="D15" s="6" t="s">
        <v>53</v>
      </c>
      <c r="E15" s="1">
        <v>40000</v>
      </c>
      <c r="F15" s="1">
        <v>37059</v>
      </c>
      <c r="G15" s="34"/>
    </row>
    <row r="16" spans="1:7" ht="12.75">
      <c r="A16" s="10">
        <f>1+A15</f>
        <v>7</v>
      </c>
      <c r="B16" s="8" t="s">
        <v>30</v>
      </c>
      <c r="C16" s="8" t="s">
        <v>4</v>
      </c>
      <c r="D16" s="11" t="s">
        <v>18</v>
      </c>
      <c r="E16" s="7">
        <v>45000</v>
      </c>
      <c r="F16" s="7">
        <v>45000</v>
      </c>
      <c r="G16" s="34"/>
    </row>
    <row r="17" spans="1:7" ht="30" customHeight="1">
      <c r="A17" s="10">
        <f aca="true" t="shared" si="0" ref="A17:A63">1+A16</f>
        <v>8</v>
      </c>
      <c r="B17" s="8" t="s">
        <v>30</v>
      </c>
      <c r="C17" s="8" t="s">
        <v>5</v>
      </c>
      <c r="D17" s="11" t="s">
        <v>54</v>
      </c>
      <c r="E17" s="7">
        <v>27000</v>
      </c>
      <c r="F17" s="7">
        <v>23430</v>
      </c>
      <c r="G17" s="34"/>
    </row>
    <row r="18" spans="1:7" ht="36.75" customHeight="1">
      <c r="A18" s="10">
        <f t="shared" si="0"/>
        <v>9</v>
      </c>
      <c r="B18" s="8" t="s">
        <v>108</v>
      </c>
      <c r="C18" s="8" t="s">
        <v>109</v>
      </c>
      <c r="D18" s="11" t="s">
        <v>55</v>
      </c>
      <c r="E18" s="7">
        <v>0</v>
      </c>
      <c r="F18" s="1">
        <v>0</v>
      </c>
      <c r="G18" s="34"/>
    </row>
    <row r="19" spans="1:7" ht="12.75">
      <c r="A19" s="10">
        <f t="shared" si="0"/>
        <v>10</v>
      </c>
      <c r="B19" s="8" t="s">
        <v>30</v>
      </c>
      <c r="C19" s="8" t="s">
        <v>14</v>
      </c>
      <c r="D19" s="11" t="s">
        <v>56</v>
      </c>
      <c r="E19" s="7">
        <v>23879</v>
      </c>
      <c r="F19" s="1">
        <v>23879</v>
      </c>
      <c r="G19" s="34"/>
    </row>
    <row r="20" spans="1:7" ht="35.25" customHeight="1">
      <c r="A20" s="10">
        <f t="shared" si="0"/>
        <v>11</v>
      </c>
      <c r="B20" s="8" t="s">
        <v>30</v>
      </c>
      <c r="C20" s="8" t="s">
        <v>15</v>
      </c>
      <c r="D20" s="11" t="s">
        <v>57</v>
      </c>
      <c r="E20" s="7">
        <v>300</v>
      </c>
      <c r="F20" s="7">
        <v>300</v>
      </c>
      <c r="G20" s="34"/>
    </row>
    <row r="21" spans="1:7" ht="24">
      <c r="A21" s="10">
        <f t="shared" si="0"/>
        <v>12</v>
      </c>
      <c r="B21" s="8" t="s">
        <v>30</v>
      </c>
      <c r="C21" s="8" t="s">
        <v>16</v>
      </c>
      <c r="D21" s="11" t="s">
        <v>58</v>
      </c>
      <c r="E21" s="7">
        <v>31060</v>
      </c>
      <c r="F21" s="7">
        <v>31059</v>
      </c>
      <c r="G21" s="34"/>
    </row>
    <row r="22" spans="1:7" ht="24">
      <c r="A22" s="10">
        <f t="shared" si="0"/>
        <v>13</v>
      </c>
      <c r="B22" s="46" t="s">
        <v>30</v>
      </c>
      <c r="C22" s="46" t="s">
        <v>59</v>
      </c>
      <c r="D22" s="11" t="s">
        <v>60</v>
      </c>
      <c r="E22" s="7">
        <v>27875</v>
      </c>
      <c r="F22" s="7">
        <v>23855</v>
      </c>
      <c r="G22" s="34"/>
    </row>
    <row r="23" spans="1:7" ht="36">
      <c r="A23" s="10">
        <f t="shared" si="0"/>
        <v>14</v>
      </c>
      <c r="B23" s="46" t="s">
        <v>30</v>
      </c>
      <c r="C23" s="46" t="s">
        <v>61</v>
      </c>
      <c r="D23" s="11" t="s">
        <v>62</v>
      </c>
      <c r="E23" s="7">
        <v>466200</v>
      </c>
      <c r="F23" s="7">
        <v>0</v>
      </c>
      <c r="G23" s="34"/>
    </row>
    <row r="24" spans="1:7" ht="24">
      <c r="A24" s="10">
        <f t="shared" si="0"/>
        <v>15</v>
      </c>
      <c r="B24" s="46" t="s">
        <v>30</v>
      </c>
      <c r="C24" s="46" t="s">
        <v>63</v>
      </c>
      <c r="D24" s="11" t="s">
        <v>64</v>
      </c>
      <c r="E24" s="7">
        <f>1304+74500</f>
        <v>75804</v>
      </c>
      <c r="F24" s="7">
        <f>479+2500</f>
        <v>2979</v>
      </c>
      <c r="G24" s="34"/>
    </row>
    <row r="25" spans="1:7" ht="24">
      <c r="A25" s="10">
        <f t="shared" si="0"/>
        <v>16</v>
      </c>
      <c r="B25" s="46" t="s">
        <v>30</v>
      </c>
      <c r="C25" s="46" t="s">
        <v>12</v>
      </c>
      <c r="D25" s="11" t="s">
        <v>65</v>
      </c>
      <c r="E25" s="7">
        <v>0</v>
      </c>
      <c r="F25" s="7">
        <v>0</v>
      </c>
      <c r="G25" s="34"/>
    </row>
    <row r="26" spans="1:7" ht="18" customHeight="1">
      <c r="A26" s="10">
        <f t="shared" si="0"/>
        <v>17</v>
      </c>
      <c r="B26" s="46" t="s">
        <v>30</v>
      </c>
      <c r="C26" s="46" t="s">
        <v>66</v>
      </c>
      <c r="D26" s="11" t="s">
        <v>67</v>
      </c>
      <c r="E26" s="7">
        <v>0</v>
      </c>
      <c r="F26" s="7">
        <v>0</v>
      </c>
      <c r="G26" s="34"/>
    </row>
    <row r="27" spans="1:7" ht="26.25">
      <c r="A27" s="10">
        <f t="shared" si="0"/>
        <v>18</v>
      </c>
      <c r="B27" s="46" t="s">
        <v>92</v>
      </c>
      <c r="C27" s="46" t="s">
        <v>23</v>
      </c>
      <c r="D27" s="11" t="s">
        <v>68</v>
      </c>
      <c r="E27" s="7">
        <f>240854+87100</f>
        <v>327954</v>
      </c>
      <c r="F27" s="7">
        <f>173674+73298</f>
        <v>246972</v>
      </c>
      <c r="G27" s="34"/>
    </row>
    <row r="28" spans="1:7" ht="12.75">
      <c r="A28" s="10">
        <f t="shared" si="0"/>
        <v>19</v>
      </c>
      <c r="B28" s="46" t="s">
        <v>30</v>
      </c>
      <c r="C28" s="46" t="s">
        <v>11</v>
      </c>
      <c r="D28" s="11" t="s">
        <v>69</v>
      </c>
      <c r="E28" s="7">
        <v>8149</v>
      </c>
      <c r="F28" s="7">
        <v>8148</v>
      </c>
      <c r="G28" s="34"/>
    </row>
    <row r="29" spans="1:7" ht="60">
      <c r="A29" s="10">
        <f t="shared" si="0"/>
        <v>20</v>
      </c>
      <c r="B29" s="46" t="s">
        <v>30</v>
      </c>
      <c r="C29" s="46" t="s">
        <v>11</v>
      </c>
      <c r="D29" s="11" t="s">
        <v>70</v>
      </c>
      <c r="E29" s="7">
        <v>0</v>
      </c>
      <c r="F29" s="7">
        <v>0</v>
      </c>
      <c r="G29" s="34"/>
    </row>
    <row r="30" spans="1:7" ht="26.25">
      <c r="A30" s="10">
        <f t="shared" si="0"/>
        <v>21</v>
      </c>
      <c r="B30" s="46" t="s">
        <v>92</v>
      </c>
      <c r="C30" s="46" t="s">
        <v>11</v>
      </c>
      <c r="D30" s="11" t="s">
        <v>71</v>
      </c>
      <c r="E30" s="7">
        <f>79868+9526</f>
        <v>89394</v>
      </c>
      <c r="F30" s="7">
        <f>79868+9526</f>
        <v>89394</v>
      </c>
      <c r="G30" s="34"/>
    </row>
    <row r="31" spans="1:7" ht="26.25">
      <c r="A31" s="10">
        <f t="shared" si="0"/>
        <v>22</v>
      </c>
      <c r="B31" s="46" t="s">
        <v>90</v>
      </c>
      <c r="C31" s="46" t="s">
        <v>11</v>
      </c>
      <c r="D31" s="11" t="s">
        <v>115</v>
      </c>
      <c r="E31" s="7">
        <f>26381+23048+15300</f>
        <v>64729</v>
      </c>
      <c r="F31" s="7">
        <f>26144+18096+10200</f>
        <v>54440</v>
      </c>
      <c r="G31" s="34"/>
    </row>
    <row r="32" spans="1:7" ht="30" customHeight="1">
      <c r="A32" s="10">
        <f t="shared" si="0"/>
        <v>23</v>
      </c>
      <c r="B32" s="46" t="s">
        <v>30</v>
      </c>
      <c r="C32" s="46" t="s">
        <v>11</v>
      </c>
      <c r="D32" s="11" t="s">
        <v>72</v>
      </c>
      <c r="E32" s="7">
        <v>212841</v>
      </c>
      <c r="F32" s="7">
        <v>187897</v>
      </c>
      <c r="G32" s="34"/>
    </row>
    <row r="33" spans="1:7" ht="24">
      <c r="A33" s="10">
        <f t="shared" si="0"/>
        <v>24</v>
      </c>
      <c r="B33" s="46" t="s">
        <v>73</v>
      </c>
      <c r="C33" s="46" t="s">
        <v>74</v>
      </c>
      <c r="D33" s="11" t="s">
        <v>75</v>
      </c>
      <c r="E33" s="7">
        <v>49132</v>
      </c>
      <c r="F33" s="7">
        <v>48659</v>
      </c>
      <c r="G33" s="34"/>
    </row>
    <row r="34" spans="1:7" ht="60.75" customHeight="1">
      <c r="A34" s="10">
        <f t="shared" si="0"/>
        <v>25</v>
      </c>
      <c r="B34" s="46" t="s">
        <v>73</v>
      </c>
      <c r="C34" s="46" t="s">
        <v>24</v>
      </c>
      <c r="D34" s="11" t="s">
        <v>76</v>
      </c>
      <c r="E34" s="7">
        <v>100000</v>
      </c>
      <c r="F34" s="7">
        <v>0</v>
      </c>
      <c r="G34" s="34"/>
    </row>
    <row r="35" spans="1:7" ht="31.5" customHeight="1">
      <c r="A35" s="10">
        <f t="shared" si="0"/>
        <v>26</v>
      </c>
      <c r="B35" s="46" t="s">
        <v>73</v>
      </c>
      <c r="C35" s="46" t="s">
        <v>24</v>
      </c>
      <c r="D35" s="11" t="s">
        <v>77</v>
      </c>
      <c r="E35" s="7">
        <v>10500</v>
      </c>
      <c r="F35" s="7">
        <v>10414</v>
      </c>
      <c r="G35" s="34"/>
    </row>
    <row r="36" spans="1:7" ht="62.25" customHeight="1">
      <c r="A36" s="10">
        <f t="shared" si="0"/>
        <v>27</v>
      </c>
      <c r="B36" s="46" t="s">
        <v>73</v>
      </c>
      <c r="C36" s="46" t="s">
        <v>24</v>
      </c>
      <c r="D36" s="11" t="s">
        <v>78</v>
      </c>
      <c r="E36" s="7">
        <v>75200</v>
      </c>
      <c r="F36" s="7">
        <v>0</v>
      </c>
      <c r="G36" s="34"/>
    </row>
    <row r="37" spans="1:7" ht="30" customHeight="1">
      <c r="A37" s="10">
        <f t="shared" si="0"/>
        <v>28</v>
      </c>
      <c r="B37" s="46" t="s">
        <v>73</v>
      </c>
      <c r="C37" s="46" t="s">
        <v>79</v>
      </c>
      <c r="D37" s="11" t="s">
        <v>80</v>
      </c>
      <c r="E37" s="7">
        <v>660000</v>
      </c>
      <c r="F37" s="7">
        <v>656970</v>
      </c>
      <c r="G37" s="34"/>
    </row>
    <row r="38" spans="1:7" ht="36.75" customHeight="1">
      <c r="A38" s="10">
        <f t="shared" si="0"/>
        <v>29</v>
      </c>
      <c r="B38" s="46" t="s">
        <v>73</v>
      </c>
      <c r="C38" s="46" t="s">
        <v>79</v>
      </c>
      <c r="D38" s="11" t="s">
        <v>81</v>
      </c>
      <c r="E38" s="1">
        <v>14050</v>
      </c>
      <c r="F38" s="7">
        <v>14050</v>
      </c>
      <c r="G38" s="34"/>
    </row>
    <row r="39" spans="1:7" ht="36.75" customHeight="1">
      <c r="A39" s="10">
        <f t="shared" si="0"/>
        <v>30</v>
      </c>
      <c r="B39" s="46" t="s">
        <v>73</v>
      </c>
      <c r="C39" s="46" t="s">
        <v>79</v>
      </c>
      <c r="D39" s="11" t="s">
        <v>82</v>
      </c>
      <c r="E39" s="7">
        <v>106000</v>
      </c>
      <c r="F39" s="7">
        <v>0</v>
      </c>
      <c r="G39" s="34"/>
    </row>
    <row r="40" spans="1:7" ht="36.75" customHeight="1">
      <c r="A40" s="10">
        <f t="shared" si="0"/>
        <v>31</v>
      </c>
      <c r="B40" s="46" t="s">
        <v>73</v>
      </c>
      <c r="C40" s="46" t="s">
        <v>83</v>
      </c>
      <c r="D40" s="11" t="s">
        <v>84</v>
      </c>
      <c r="E40" s="7">
        <v>7618</v>
      </c>
      <c r="F40" s="7">
        <v>7615.5</v>
      </c>
      <c r="G40" s="34"/>
    </row>
    <row r="41" spans="1:7" ht="36.75" customHeight="1">
      <c r="A41" s="10">
        <f t="shared" si="0"/>
        <v>32</v>
      </c>
      <c r="B41" s="46" t="s">
        <v>46</v>
      </c>
      <c r="C41" s="46" t="s">
        <v>21</v>
      </c>
      <c r="D41" s="11" t="s">
        <v>85</v>
      </c>
      <c r="E41" s="7">
        <v>48990</v>
      </c>
      <c r="F41" s="7">
        <v>39060</v>
      </c>
      <c r="G41" s="34"/>
    </row>
    <row r="42" spans="1:7" ht="49.5" customHeight="1">
      <c r="A42" s="10">
        <f t="shared" si="0"/>
        <v>33</v>
      </c>
      <c r="B42" s="46" t="s">
        <v>46</v>
      </c>
      <c r="C42" s="46" t="s">
        <v>10</v>
      </c>
      <c r="D42" s="11" t="s">
        <v>86</v>
      </c>
      <c r="E42" s="7">
        <v>54200</v>
      </c>
      <c r="F42" s="7">
        <v>54200</v>
      </c>
      <c r="G42" s="34"/>
    </row>
    <row r="43" spans="1:7" ht="49.5" customHeight="1">
      <c r="A43" s="10">
        <f t="shared" si="0"/>
        <v>34</v>
      </c>
      <c r="B43" s="46" t="s">
        <v>46</v>
      </c>
      <c r="C43" s="46" t="s">
        <v>88</v>
      </c>
      <c r="D43" s="11" t="s">
        <v>87</v>
      </c>
      <c r="E43" s="7">
        <v>308000</v>
      </c>
      <c r="F43" s="7">
        <v>280071</v>
      </c>
      <c r="G43" s="34"/>
    </row>
    <row r="44" spans="1:7" ht="21.75" customHeight="1">
      <c r="A44" s="10">
        <f t="shared" si="0"/>
        <v>35</v>
      </c>
      <c r="B44" s="46" t="s">
        <v>46</v>
      </c>
      <c r="C44" s="46" t="s">
        <v>9</v>
      </c>
      <c r="D44" s="11" t="s">
        <v>117</v>
      </c>
      <c r="E44" s="1">
        <v>536010</v>
      </c>
      <c r="F44" s="1">
        <v>530217</v>
      </c>
      <c r="G44" s="34"/>
    </row>
    <row r="45" spans="1:7" ht="37.5" customHeight="1">
      <c r="A45" s="10">
        <f t="shared" si="0"/>
        <v>36</v>
      </c>
      <c r="B45" s="46" t="s">
        <v>31</v>
      </c>
      <c r="C45" s="46" t="s">
        <v>17</v>
      </c>
      <c r="D45" s="6" t="s">
        <v>89</v>
      </c>
      <c r="E45" s="7">
        <v>73605</v>
      </c>
      <c r="F45" s="7">
        <v>65161</v>
      </c>
      <c r="G45" s="34"/>
    </row>
    <row r="46" spans="1:7" ht="30.75" customHeight="1">
      <c r="A46" s="10">
        <f t="shared" si="0"/>
        <v>37</v>
      </c>
      <c r="B46" s="46" t="s">
        <v>33</v>
      </c>
      <c r="C46" s="46" t="s">
        <v>20</v>
      </c>
      <c r="D46" s="6" t="s">
        <v>116</v>
      </c>
      <c r="E46" s="1">
        <v>108657</v>
      </c>
      <c r="F46" s="7">
        <v>91857</v>
      </c>
      <c r="G46" s="34"/>
    </row>
    <row r="47" spans="1:7" ht="28.5" customHeight="1">
      <c r="A47" s="10">
        <f t="shared" si="0"/>
        <v>38</v>
      </c>
      <c r="B47" s="46" t="s">
        <v>33</v>
      </c>
      <c r="C47" s="46" t="s">
        <v>20</v>
      </c>
      <c r="D47" s="6" t="s">
        <v>91</v>
      </c>
      <c r="E47" s="7">
        <v>1497</v>
      </c>
      <c r="F47" s="7">
        <v>1497</v>
      </c>
      <c r="G47" s="34"/>
    </row>
    <row r="48" spans="1:7" ht="36">
      <c r="A48" s="10">
        <f t="shared" si="0"/>
        <v>39</v>
      </c>
      <c r="B48" s="46" t="s">
        <v>32</v>
      </c>
      <c r="C48" s="46" t="s">
        <v>19</v>
      </c>
      <c r="D48" s="6" t="s">
        <v>93</v>
      </c>
      <c r="E48" s="1">
        <v>353944</v>
      </c>
      <c r="F48" s="1">
        <v>38833</v>
      </c>
      <c r="G48" s="34"/>
    </row>
    <row r="49" spans="1:7" s="13" customFormat="1" ht="24">
      <c r="A49" s="10">
        <f t="shared" si="0"/>
        <v>40</v>
      </c>
      <c r="B49" s="17" t="s">
        <v>32</v>
      </c>
      <c r="C49" s="15">
        <v>100102</v>
      </c>
      <c r="D49" s="12" t="s">
        <v>94</v>
      </c>
      <c r="E49" s="28">
        <v>350000</v>
      </c>
      <c r="F49" s="28">
        <v>0</v>
      </c>
      <c r="G49" s="34"/>
    </row>
    <row r="50" spans="1:7" s="13" customFormat="1" ht="24">
      <c r="A50" s="10">
        <f t="shared" si="0"/>
        <v>41</v>
      </c>
      <c r="B50" s="17" t="s">
        <v>32</v>
      </c>
      <c r="C50" s="16">
        <v>100203</v>
      </c>
      <c r="D50" s="14" t="s">
        <v>95</v>
      </c>
      <c r="E50" s="28">
        <f>727710+4259705</f>
        <v>4987415</v>
      </c>
      <c r="F50" s="28">
        <f>520505+563049</f>
        <v>1083554</v>
      </c>
      <c r="G50" s="34"/>
    </row>
    <row r="51" spans="1:7" ht="36">
      <c r="A51" s="10">
        <f t="shared" si="0"/>
        <v>42</v>
      </c>
      <c r="B51" s="8" t="s">
        <v>32</v>
      </c>
      <c r="C51" s="10">
        <v>100203</v>
      </c>
      <c r="D51" s="9" t="s">
        <v>96</v>
      </c>
      <c r="E51" s="1">
        <v>87300</v>
      </c>
      <c r="F51" s="1">
        <v>0</v>
      </c>
      <c r="G51" s="34"/>
    </row>
    <row r="52" spans="1:7" s="13" customFormat="1" ht="24.75" customHeight="1">
      <c r="A52" s="10">
        <f t="shared" si="0"/>
        <v>43</v>
      </c>
      <c r="B52" s="17" t="s">
        <v>32</v>
      </c>
      <c r="C52" s="16">
        <v>100203</v>
      </c>
      <c r="D52" s="9" t="s">
        <v>97</v>
      </c>
      <c r="E52" s="28">
        <v>245300</v>
      </c>
      <c r="F52" s="28">
        <v>243288</v>
      </c>
      <c r="G52" s="34"/>
    </row>
    <row r="53" spans="1:7" s="13" customFormat="1" ht="24" customHeight="1">
      <c r="A53" s="10">
        <f t="shared" si="0"/>
        <v>44</v>
      </c>
      <c r="B53" s="17" t="s">
        <v>32</v>
      </c>
      <c r="C53" s="16">
        <v>100203</v>
      </c>
      <c r="D53" s="9" t="s">
        <v>98</v>
      </c>
      <c r="E53" s="38">
        <v>338600</v>
      </c>
      <c r="F53" s="38">
        <v>338581</v>
      </c>
      <c r="G53" s="34"/>
    </row>
    <row r="54" spans="1:7" s="13" customFormat="1" ht="39" customHeight="1">
      <c r="A54" s="10">
        <f t="shared" si="0"/>
        <v>45</v>
      </c>
      <c r="B54" s="17" t="s">
        <v>32</v>
      </c>
      <c r="C54" s="16">
        <v>100203</v>
      </c>
      <c r="D54" s="9" t="s">
        <v>99</v>
      </c>
      <c r="E54" s="28">
        <v>0</v>
      </c>
      <c r="F54" s="28">
        <v>0</v>
      </c>
      <c r="G54" s="34"/>
    </row>
    <row r="55" spans="1:7" s="13" customFormat="1" ht="36">
      <c r="A55" s="10">
        <f t="shared" si="0"/>
        <v>46</v>
      </c>
      <c r="B55" s="17" t="s">
        <v>32</v>
      </c>
      <c r="C55" s="16">
        <v>100203</v>
      </c>
      <c r="D55" s="9" t="s">
        <v>100</v>
      </c>
      <c r="E55" s="28">
        <v>338799</v>
      </c>
      <c r="F55" s="28">
        <v>338585</v>
      </c>
      <c r="G55" s="34"/>
    </row>
    <row r="56" spans="1:7" s="13" customFormat="1" ht="12.75">
      <c r="A56" s="10">
        <f t="shared" si="0"/>
        <v>47</v>
      </c>
      <c r="B56" s="17" t="s">
        <v>32</v>
      </c>
      <c r="C56" s="16">
        <v>100203</v>
      </c>
      <c r="D56" s="9" t="s">
        <v>101</v>
      </c>
      <c r="E56" s="28">
        <v>63900</v>
      </c>
      <c r="F56" s="28">
        <v>63624</v>
      </c>
      <c r="G56" s="34"/>
    </row>
    <row r="57" spans="1:7" ht="24">
      <c r="A57" s="10">
        <f t="shared" si="0"/>
        <v>48</v>
      </c>
      <c r="B57" s="48" t="s">
        <v>32</v>
      </c>
      <c r="C57" s="8" t="s">
        <v>22</v>
      </c>
      <c r="D57" s="12" t="s">
        <v>102</v>
      </c>
      <c r="E57" s="1">
        <v>18208</v>
      </c>
      <c r="F57" s="1">
        <v>0</v>
      </c>
      <c r="G57" s="34"/>
    </row>
    <row r="58" spans="1:7" s="13" customFormat="1" ht="40.5" customHeight="1">
      <c r="A58" s="10">
        <f t="shared" si="0"/>
        <v>49</v>
      </c>
      <c r="B58" s="24" t="s">
        <v>32</v>
      </c>
      <c r="C58" s="16">
        <v>150202</v>
      </c>
      <c r="D58" s="18" t="s">
        <v>103</v>
      </c>
      <c r="E58" s="28">
        <v>671140</v>
      </c>
      <c r="F58" s="28">
        <v>521041</v>
      </c>
      <c r="G58" s="34"/>
    </row>
    <row r="59" spans="1:7" ht="36.75" customHeight="1">
      <c r="A59" s="10">
        <f t="shared" si="0"/>
        <v>50</v>
      </c>
      <c r="B59" s="8" t="s">
        <v>32</v>
      </c>
      <c r="C59" s="8" t="s">
        <v>22</v>
      </c>
      <c r="D59" s="11" t="s">
        <v>104</v>
      </c>
      <c r="E59" s="1">
        <v>177000</v>
      </c>
      <c r="F59" s="1">
        <v>0</v>
      </c>
      <c r="G59" s="34"/>
    </row>
    <row r="60" spans="1:7" ht="27.75" customHeight="1">
      <c r="A60" s="10">
        <f t="shared" si="0"/>
        <v>51</v>
      </c>
      <c r="B60" s="8" t="s">
        <v>32</v>
      </c>
      <c r="C60" s="8" t="s">
        <v>6</v>
      </c>
      <c r="D60" s="11" t="s">
        <v>105</v>
      </c>
      <c r="E60" s="1">
        <v>71571</v>
      </c>
      <c r="F60" s="1">
        <v>0</v>
      </c>
      <c r="G60" s="34"/>
    </row>
    <row r="61" spans="1:7" ht="36">
      <c r="A61" s="10">
        <f t="shared" si="0"/>
        <v>52</v>
      </c>
      <c r="B61" s="8" t="s">
        <v>32</v>
      </c>
      <c r="C61" s="8" t="s">
        <v>36</v>
      </c>
      <c r="D61" s="6" t="s">
        <v>106</v>
      </c>
      <c r="E61" s="1">
        <v>257905</v>
      </c>
      <c r="F61" s="1">
        <v>198863</v>
      </c>
      <c r="G61" s="34"/>
    </row>
    <row r="62" spans="1:7" s="13" customFormat="1" ht="60">
      <c r="A62" s="10">
        <f t="shared" si="0"/>
        <v>53</v>
      </c>
      <c r="B62" s="17" t="s">
        <v>32</v>
      </c>
      <c r="C62" s="17" t="s">
        <v>11</v>
      </c>
      <c r="D62" s="9" t="s">
        <v>107</v>
      </c>
      <c r="E62" s="28">
        <v>0</v>
      </c>
      <c r="F62" s="28">
        <v>0</v>
      </c>
      <c r="G62" s="34"/>
    </row>
    <row r="63" spans="1:7" ht="12.75">
      <c r="A63" s="10">
        <f t="shared" si="0"/>
        <v>54</v>
      </c>
      <c r="B63" s="8"/>
      <c r="C63" s="8"/>
      <c r="D63" s="6" t="s">
        <v>7</v>
      </c>
      <c r="E63" s="29">
        <f>SUM(E5:E10,E15:E62)</f>
        <v>13433688</v>
      </c>
      <c r="F63" s="29">
        <f>SUM(F5:F10,F15:F62)</f>
        <v>6669683.4</v>
      </c>
      <c r="G63" s="34"/>
    </row>
    <row r="64" spans="3:5" ht="12.75">
      <c r="C64" s="25"/>
      <c r="E64" s="27"/>
    </row>
    <row r="65" spans="1:6" s="32" customFormat="1" ht="26.25">
      <c r="A65" s="30" t="s">
        <v>37</v>
      </c>
      <c r="B65" s="30" t="s">
        <v>30</v>
      </c>
      <c r="C65" s="39" t="s">
        <v>38</v>
      </c>
      <c r="D65" s="39"/>
      <c r="E65" s="39"/>
      <c r="F65" s="31"/>
    </row>
    <row r="66" spans="1:6" s="32" customFormat="1" ht="26.25">
      <c r="A66" s="30" t="s">
        <v>37</v>
      </c>
      <c r="B66" s="30" t="s">
        <v>46</v>
      </c>
      <c r="C66" s="35" t="s">
        <v>47</v>
      </c>
      <c r="D66" s="35"/>
      <c r="E66" s="35"/>
      <c r="F66" s="31"/>
    </row>
    <row r="67" spans="1:6" s="32" customFormat="1" ht="25.5" customHeight="1">
      <c r="A67" s="30" t="s">
        <v>37</v>
      </c>
      <c r="B67" s="30" t="s">
        <v>31</v>
      </c>
      <c r="C67" s="39" t="s">
        <v>39</v>
      </c>
      <c r="D67" s="39"/>
      <c r="E67" s="39"/>
      <c r="F67" s="31"/>
    </row>
    <row r="68" spans="1:6" s="32" customFormat="1" ht="25.5" customHeight="1">
      <c r="A68" s="30" t="s">
        <v>37</v>
      </c>
      <c r="B68" s="30" t="s">
        <v>33</v>
      </c>
      <c r="C68" s="39" t="s">
        <v>40</v>
      </c>
      <c r="D68" s="39"/>
      <c r="E68" s="39"/>
      <c r="F68" s="31"/>
    </row>
    <row r="69" spans="1:6" s="32" customFormat="1" ht="25.5" customHeight="1">
      <c r="A69" s="30" t="s">
        <v>37</v>
      </c>
      <c r="B69" s="30" t="s">
        <v>32</v>
      </c>
      <c r="C69" s="39" t="s">
        <v>41</v>
      </c>
      <c r="D69" s="39"/>
      <c r="E69" s="39"/>
      <c r="F69" s="33"/>
    </row>
    <row r="70" spans="1:6" s="32" customFormat="1" ht="12.75">
      <c r="A70" s="30"/>
      <c r="B70" s="30"/>
      <c r="C70" s="39"/>
      <c r="D70" s="39"/>
      <c r="E70" s="39"/>
      <c r="F70" s="33"/>
    </row>
    <row r="71" spans="3:6" ht="12.75">
      <c r="C71" s="25"/>
      <c r="D71" s="26" t="s">
        <v>1</v>
      </c>
      <c r="E71" s="4" t="s">
        <v>2</v>
      </c>
      <c r="F71" s="21"/>
    </row>
    <row r="72" spans="3:6" ht="12.75">
      <c r="C72" s="25"/>
      <c r="E72" s="4"/>
      <c r="F72" s="21"/>
    </row>
    <row r="73" ht="12.75">
      <c r="D73" s="26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cp:lastPrinted>2017-07-05T07:16:43Z</cp:lastPrinted>
  <dcterms:created xsi:type="dcterms:W3CDTF">2010-01-25T13:09:52Z</dcterms:created>
  <dcterms:modified xsi:type="dcterms:W3CDTF">2019-08-30T06:25:19Z</dcterms:modified>
  <cp:category/>
  <cp:version/>
  <cp:contentType/>
  <cp:contentStatus/>
</cp:coreProperties>
</file>